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沣河综合二期(新区边界-G310国道0第三方\"/>
    </mc:Choice>
  </mc:AlternateContent>
  <xr:revisionPtr revIDLastSave="0" documentId="13_ncr:1_{7E384572-F2D4-4189-A67C-4C304C26D97C}" xr6:coauthVersionLast="36" xr6:coauthVersionMax="36" xr10:uidLastSave="{00000000-0000-0000-0000-000000000000}"/>
  <bookViews>
    <workbookView xWindow="0" yWindow="0" windowWidth="28800" windowHeight="12465" xr2:uid="{00000000-000D-0000-FFFF-FFFF00000000}"/>
  </bookViews>
  <sheets>
    <sheet name="图审" sheetId="3" r:id="rId1"/>
    <sheet name="图审项目（废）" sheetId="1" state="hidden" r:id="rId2"/>
    <sheet name="Sheet3" sheetId="2" state="hidden" r:id="rId3"/>
  </sheets>
  <definedNames>
    <definedName name="_xlnm.Print_Area" localSheetId="0">图审!$D$3:$J$9</definedName>
    <definedName name="_xlnm.Print_Area" localSheetId="1">'图审项目（废）'!$A$1:$F$11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2" l="1"/>
  <c r="I15" i="2"/>
  <c r="I16" i="2" s="1"/>
  <c r="G15" i="2"/>
  <c r="I14" i="2"/>
  <c r="G14" i="2"/>
  <c r="I13" i="2"/>
  <c r="G13" i="2"/>
  <c r="I12" i="2"/>
  <c r="G12" i="2"/>
  <c r="I11" i="2"/>
  <c r="G11" i="2"/>
  <c r="K10" i="1"/>
  <c r="E10" i="1"/>
  <c r="G9" i="1"/>
  <c r="G7" i="1"/>
  <c r="G6" i="1"/>
  <c r="G5" i="1"/>
  <c r="G4" i="1"/>
</calcChain>
</file>

<file path=xl/sharedStrings.xml><?xml version="1.0" encoding="utf-8"?>
<sst xmlns="http://schemas.openxmlformats.org/spreadsheetml/2006/main" count="53" uniqueCount="40">
  <si>
    <t>单位（盖章）：</t>
  </si>
  <si>
    <t>项目名称</t>
  </si>
  <si>
    <t>项目规模</t>
  </si>
  <si>
    <t>质量检测报价（万元）</t>
  </si>
  <si>
    <t>沣西新城科技路等6个市政项目施工图审查报价单</t>
  </si>
  <si>
    <t>序号</t>
  </si>
  <si>
    <t>审查内容</t>
  </si>
  <si>
    <t>图审最高限价（万元）</t>
  </si>
  <si>
    <t>图审报价（万元）</t>
  </si>
  <si>
    <t>科技路（咸户路-沣渭大道）</t>
  </si>
  <si>
    <t>科技路（咸户路-沣渭大道）市政工程，道路西起咸户路，东沣渭大道，全长约1776.69米，宽度60米，占地约160亩。,双向六车道,等级为城市主干路，造价约10000万。</t>
  </si>
  <si>
    <t>施工图、地勘</t>
  </si>
  <si>
    <t>咸户路南段（科技路-红光大道）</t>
  </si>
  <si>
    <t>南起科技路，北至红光大道，全长约2110.8米，宽度80米，占地约253亩，双向八车道，道路等级为城市主干路，造价约16800万</t>
  </si>
  <si>
    <t>设计费费率0.18，审查费率0.03</t>
  </si>
  <si>
    <t>沣柳路南段（红光大道-新西宝高速）</t>
  </si>
  <si>
    <t>南起新西宝高速，北至红光大道，道路全长约700米，规划红线宽度40-50m，占地约50亩，双向四车道,道路等级为城市次干路，造价约3000万</t>
  </si>
  <si>
    <t>韩非路南段（统一路-沣景路）</t>
  </si>
  <si>
    <t>南起沣景路，北至统一路，道路全长约1233.2米，规划红线宽度40m，占地约74亩，双向六车道,道路等级为城市次干路，造价约2500万</t>
  </si>
  <si>
    <t>尚业路（同德路-沣柳路）</t>
  </si>
  <si>
    <t>西起同德路，东至沣柳路，道路全长2646米，红线宽度30米，占地119亩，双向四车道，道路等级为城市支路，造价约7500万。</t>
  </si>
  <si>
    <t>光明路(李思路-白马河路)</t>
  </si>
  <si>
    <t>东起白马河路，西至沣柳路，道路全长约373米，规划红线宽度35m，占地约20亩，双向四车道,道路等级为城市支路，总造价约900万。</t>
  </si>
  <si>
    <t>合计</t>
  </si>
  <si>
    <t>以上项目合计：</t>
  </si>
  <si>
    <t>注：报价为综合性包干报价，请按照最低价报。</t>
  </si>
  <si>
    <t>项目估算（万）</t>
  </si>
  <si>
    <t>勘察设计费估算（万）</t>
  </si>
  <si>
    <t>取费百分比（%）</t>
  </si>
  <si>
    <t>图审估算费用(万)</t>
  </si>
  <si>
    <t>图审限价（万）</t>
  </si>
  <si>
    <t>沣柳路南段（西咸交界-新西宝高速）</t>
  </si>
  <si>
    <t>合计（万）</t>
  </si>
  <si>
    <t>沣西新城沣河综合治理Ⅱ期（新区边界-G310国道段）防洪治理工程</t>
    <phoneticPr fontId="9" type="noConversion"/>
  </si>
  <si>
    <t>沣西新城沣河综合治理Ⅱ期（新区边界-G310国道段）防洪治理工程第三方质量检测项目竞争性谈判报价单</t>
    <phoneticPr fontId="9" type="noConversion"/>
  </si>
  <si>
    <t>项目规模及内容</t>
    <phoneticPr fontId="9" type="noConversion"/>
  </si>
  <si>
    <t>服务期限</t>
    <phoneticPr fontId="9" type="noConversion"/>
  </si>
  <si>
    <t>至本工程竣工验收结束</t>
    <phoneticPr fontId="9" type="noConversion"/>
  </si>
  <si>
    <t>质量检测限价（万元）</t>
    <phoneticPr fontId="9" type="noConversion"/>
  </si>
  <si>
    <t>沣西新城沣河综合治理II期（新区边界-G310国道段）防洪治理工程,上起沣河新区边界,下至G310国道段,防洪标准百年一遇,设计洪峰流量1820m3/s,新建堤防等级I级,堤顶宽14m,河道治理长度5.217km， 包含堤防填筑、堤顶道路铺设、上堤路、岸坡防护、亲水步道、悬臂式挡墙、扭面及防渗等工程全部内容。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</si>
</sst>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0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sqref="A1:I5"/>
    </sheetView>
  </sheetViews>
  <sheetFormatPr defaultColWidth="9" defaultRowHeight="13.5" x14ac:dyDescent="0.15"/>
  <cols>
    <col min="1" max="1" width="15.375" style="5" customWidth="1"/>
    <col min="2" max="2" width="30.625" style="1" customWidth="1"/>
    <col min="3" max="3" width="24.75" style="20" customWidth="1"/>
    <col min="4" max="4" width="11.375" style="6" customWidth="1"/>
    <col min="5" max="5" width="11.125" style="6" customWidth="1"/>
    <col min="6" max="6" width="5" style="6" customWidth="1"/>
    <col min="7" max="8" width="10.25" style="1" customWidth="1"/>
    <col min="9" max="9" width="7.75" style="1" customWidth="1"/>
    <col min="10" max="16384" width="9" style="1"/>
  </cols>
  <sheetData>
    <row r="1" spans="1:9" ht="65.25" customHeight="1" x14ac:dyDescent="0.15">
      <c r="A1" s="22" t="s">
        <v>34</v>
      </c>
      <c r="B1" s="22"/>
      <c r="C1" s="22"/>
      <c r="D1" s="22"/>
      <c r="E1" s="22"/>
      <c r="F1" s="22"/>
      <c r="G1" s="22"/>
      <c r="H1" s="22"/>
      <c r="I1" s="22"/>
    </row>
    <row r="2" spans="1:9" ht="47.1" customHeight="1" x14ac:dyDescent="0.1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ht="42" customHeight="1" x14ac:dyDescent="0.15">
      <c r="A3" s="25" t="s">
        <v>1</v>
      </c>
      <c r="B3" s="25" t="s">
        <v>35</v>
      </c>
      <c r="C3" s="40" t="s">
        <v>36</v>
      </c>
      <c r="D3" s="28" t="s">
        <v>38</v>
      </c>
      <c r="E3" s="29"/>
      <c r="F3" s="30"/>
      <c r="G3" s="34" t="s">
        <v>3</v>
      </c>
      <c r="H3" s="35"/>
      <c r="I3" s="36"/>
    </row>
    <row r="4" spans="1:9" ht="63" customHeight="1" x14ac:dyDescent="0.15">
      <c r="A4" s="25"/>
      <c r="B4" s="25"/>
      <c r="C4" s="41"/>
      <c r="D4" s="31"/>
      <c r="E4" s="32"/>
      <c r="F4" s="33"/>
      <c r="G4" s="37"/>
      <c r="H4" s="38"/>
      <c r="I4" s="39"/>
    </row>
    <row r="5" spans="1:9" ht="150.94999999999999" customHeight="1" x14ac:dyDescent="0.15">
      <c r="A5" s="19" t="s">
        <v>33</v>
      </c>
      <c r="B5" s="19" t="s">
        <v>39</v>
      </c>
      <c r="C5" s="21" t="s">
        <v>37</v>
      </c>
      <c r="D5" s="24">
        <v>26</v>
      </c>
      <c r="E5" s="24"/>
      <c r="F5" s="24"/>
      <c r="G5" s="25"/>
      <c r="H5" s="25"/>
      <c r="I5" s="25"/>
    </row>
    <row r="6" spans="1:9" ht="35.25" customHeight="1" x14ac:dyDescent="0.15">
      <c r="A6" s="26"/>
      <c r="B6" s="27"/>
      <c r="C6" s="27"/>
      <c r="D6" s="27"/>
      <c r="E6" s="27"/>
      <c r="F6" s="5"/>
    </row>
  </sheetData>
  <mergeCells count="10">
    <mergeCell ref="A1:I1"/>
    <mergeCell ref="A2:I2"/>
    <mergeCell ref="D5:F5"/>
    <mergeCell ref="G5:I5"/>
    <mergeCell ref="A6:E6"/>
    <mergeCell ref="A3:A4"/>
    <mergeCell ref="B3:B4"/>
    <mergeCell ref="D3:F4"/>
    <mergeCell ref="G3:I4"/>
    <mergeCell ref="C3:C4"/>
  </mergeCells>
  <phoneticPr fontId="9" type="noConversion"/>
  <pageMargins left="0.75" right="0.75" top="1" bottom="1" header="0.50902777777777797" footer="0.5090277777777779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"/>
  <sheetViews>
    <sheetView workbookViewId="0">
      <selection activeCell="L9" sqref="L9"/>
    </sheetView>
  </sheetViews>
  <sheetFormatPr defaultColWidth="9" defaultRowHeight="13.5" x14ac:dyDescent="0.15"/>
  <cols>
    <col min="1" max="1" width="7.25" style="1" customWidth="1"/>
    <col min="2" max="2" width="13" style="5" customWidth="1"/>
    <col min="3" max="3" width="38.875" style="1" customWidth="1"/>
    <col min="4" max="4" width="8.625" style="1" customWidth="1"/>
    <col min="5" max="5" width="11.625" style="6" customWidth="1"/>
    <col min="6" max="6" width="9.625" style="6" customWidth="1"/>
    <col min="7" max="11" width="9" style="1" hidden="1" customWidth="1"/>
    <col min="12" max="16384" width="9" style="1"/>
  </cols>
  <sheetData>
    <row r="1" spans="1:15" ht="24" customHeight="1" x14ac:dyDescent="0.15">
      <c r="A1" s="22" t="s">
        <v>4</v>
      </c>
      <c r="B1" s="22"/>
      <c r="C1" s="22"/>
      <c r="D1" s="22"/>
      <c r="E1" s="22"/>
      <c r="F1" s="22"/>
    </row>
    <row r="2" spans="1:15" ht="26.1" customHeight="1" x14ac:dyDescent="0.15">
      <c r="A2" s="23" t="s">
        <v>0</v>
      </c>
      <c r="B2" s="23"/>
      <c r="C2" s="23"/>
      <c r="D2" s="23"/>
      <c r="E2" s="23"/>
      <c r="F2" s="23"/>
    </row>
    <row r="3" spans="1:15" ht="71.099999999999994" customHeight="1" x14ac:dyDescent="0.15">
      <c r="A3" s="7" t="s">
        <v>5</v>
      </c>
      <c r="B3" s="8" t="s">
        <v>1</v>
      </c>
      <c r="C3" s="8" t="s">
        <v>2</v>
      </c>
      <c r="D3" s="9" t="s">
        <v>6</v>
      </c>
      <c r="E3" s="10" t="s">
        <v>7</v>
      </c>
      <c r="F3" s="9" t="s">
        <v>8</v>
      </c>
    </row>
    <row r="4" spans="1:15" ht="69" customHeight="1" x14ac:dyDescent="0.15">
      <c r="A4" s="2">
        <v>1</v>
      </c>
      <c r="B4" s="4" t="s">
        <v>9</v>
      </c>
      <c r="C4" s="11" t="s">
        <v>10</v>
      </c>
      <c r="D4" s="11" t="s">
        <v>11</v>
      </c>
      <c r="E4" s="2">
        <v>6</v>
      </c>
      <c r="F4" s="12"/>
      <c r="G4" s="1">
        <f t="shared" ref="G4:G7" si="0">H4*0.02*0.05</f>
        <v>0.73399999999999999</v>
      </c>
      <c r="H4" s="1">
        <v>734</v>
      </c>
      <c r="K4" s="16">
        <v>0.37</v>
      </c>
    </row>
    <row r="5" spans="1:15" ht="69" customHeight="1" x14ac:dyDescent="0.15">
      <c r="A5" s="2">
        <v>2</v>
      </c>
      <c r="B5" s="4" t="s">
        <v>12</v>
      </c>
      <c r="C5" s="4" t="s">
        <v>13</v>
      </c>
      <c r="D5" s="11" t="s">
        <v>11</v>
      </c>
      <c r="E5" s="2">
        <v>7</v>
      </c>
      <c r="F5" s="12"/>
      <c r="G5" s="1">
        <f t="shared" si="0"/>
        <v>2.16</v>
      </c>
      <c r="H5" s="1">
        <v>2160</v>
      </c>
      <c r="K5" s="17">
        <v>1.08</v>
      </c>
      <c r="O5" s="1" t="s">
        <v>14</v>
      </c>
    </row>
    <row r="6" spans="1:15" ht="69" customHeight="1" x14ac:dyDescent="0.15">
      <c r="A6" s="2">
        <v>3</v>
      </c>
      <c r="B6" s="4" t="s">
        <v>15</v>
      </c>
      <c r="C6" s="4" t="s">
        <v>16</v>
      </c>
      <c r="D6" s="11" t="s">
        <v>11</v>
      </c>
      <c r="E6" s="2">
        <v>2</v>
      </c>
      <c r="F6" s="12"/>
      <c r="G6" s="1">
        <f t="shared" si="0"/>
        <v>1.5</v>
      </c>
      <c r="H6" s="1">
        <v>1500</v>
      </c>
      <c r="K6" s="18">
        <v>0.75</v>
      </c>
    </row>
    <row r="7" spans="1:15" ht="69" customHeight="1" x14ac:dyDescent="0.15">
      <c r="A7" s="2">
        <v>4</v>
      </c>
      <c r="B7" s="4" t="s">
        <v>17</v>
      </c>
      <c r="C7" s="4" t="s">
        <v>18</v>
      </c>
      <c r="D7" s="11" t="s">
        <v>11</v>
      </c>
      <c r="E7" s="2">
        <v>4.5</v>
      </c>
      <c r="F7" s="12"/>
      <c r="G7" s="1">
        <f t="shared" si="0"/>
        <v>1.6800000000000002</v>
      </c>
      <c r="H7" s="1">
        <v>1680</v>
      </c>
      <c r="K7" s="17">
        <v>0.84</v>
      </c>
    </row>
    <row r="8" spans="1:15" ht="69" customHeight="1" x14ac:dyDescent="0.15">
      <c r="A8" s="2">
        <v>5</v>
      </c>
      <c r="B8" s="4" t="s">
        <v>19</v>
      </c>
      <c r="C8" s="4" t="s">
        <v>20</v>
      </c>
      <c r="D8" s="11" t="s">
        <v>11</v>
      </c>
      <c r="E8" s="2">
        <v>5.5</v>
      </c>
      <c r="F8" s="12"/>
      <c r="K8" s="17"/>
    </row>
    <row r="9" spans="1:15" ht="69" customHeight="1" x14ac:dyDescent="0.15">
      <c r="A9" s="2">
        <v>6</v>
      </c>
      <c r="B9" s="4" t="s">
        <v>21</v>
      </c>
      <c r="C9" s="4" t="s">
        <v>22</v>
      </c>
      <c r="D9" s="11" t="s">
        <v>11</v>
      </c>
      <c r="E9" s="2">
        <v>1</v>
      </c>
      <c r="F9" s="12"/>
      <c r="G9" s="1">
        <f>H9*0.02*0.05</f>
        <v>1.9800000000000002</v>
      </c>
      <c r="H9" s="1">
        <v>1980</v>
      </c>
      <c r="K9" s="17">
        <v>0.99</v>
      </c>
    </row>
    <row r="10" spans="1:15" ht="48" customHeight="1" x14ac:dyDescent="0.15">
      <c r="A10" s="42" t="s">
        <v>23</v>
      </c>
      <c r="B10" s="42"/>
      <c r="C10" s="13" t="s">
        <v>24</v>
      </c>
      <c r="D10" s="13"/>
      <c r="E10" s="14">
        <f>SUM(E4:E9)</f>
        <v>26</v>
      </c>
      <c r="F10" s="15"/>
      <c r="K10" s="14">
        <f>SUM(K4:K9)</f>
        <v>4.03</v>
      </c>
    </row>
    <row r="11" spans="1:15" ht="60" customHeight="1" x14ac:dyDescent="0.15">
      <c r="A11" s="43" t="s">
        <v>25</v>
      </c>
      <c r="B11" s="44"/>
      <c r="C11" s="44"/>
      <c r="D11" s="44"/>
      <c r="E11" s="44"/>
      <c r="F11" s="45"/>
    </row>
  </sheetData>
  <mergeCells count="4">
    <mergeCell ref="A1:F1"/>
    <mergeCell ref="A2:F2"/>
    <mergeCell ref="A10:B10"/>
    <mergeCell ref="A11:F11"/>
  </mergeCells>
  <phoneticPr fontId="9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7:J16"/>
  <sheetViews>
    <sheetView workbookViewId="0">
      <selection activeCell="I16" sqref="I16"/>
    </sheetView>
  </sheetViews>
  <sheetFormatPr defaultColWidth="9" defaultRowHeight="13.5" x14ac:dyDescent="0.15"/>
  <cols>
    <col min="1" max="4" width="9" style="1"/>
    <col min="5" max="5" width="12.75" style="1" customWidth="1"/>
    <col min="6" max="6" width="10.625" style="1" customWidth="1"/>
    <col min="7" max="7" width="14.375" style="1" customWidth="1"/>
    <col min="8" max="8" width="10.125" style="1" customWidth="1"/>
    <col min="9" max="9" width="13.375" style="1" customWidth="1"/>
    <col min="10" max="10" width="11.25" style="1" customWidth="1"/>
    <col min="11" max="16384" width="9" style="1"/>
  </cols>
  <sheetData>
    <row r="7" spans="4:10" x14ac:dyDescent="0.15">
      <c r="G7" s="1">
        <v>0.02</v>
      </c>
    </row>
    <row r="9" spans="4:10" ht="42.95" customHeight="1" x14ac:dyDescent="0.15">
      <c r="E9" s="46"/>
      <c r="F9" s="46"/>
      <c r="G9" s="46"/>
      <c r="H9" s="46"/>
      <c r="I9" s="46"/>
    </row>
    <row r="10" spans="4:10" ht="33" customHeight="1" x14ac:dyDescent="0.15">
      <c r="D10" s="2" t="s">
        <v>5</v>
      </c>
      <c r="E10" s="3" t="s">
        <v>1</v>
      </c>
      <c r="F10" s="3" t="s">
        <v>26</v>
      </c>
      <c r="G10" s="3" t="s">
        <v>27</v>
      </c>
      <c r="H10" s="3" t="s">
        <v>28</v>
      </c>
      <c r="I10" s="3" t="s">
        <v>29</v>
      </c>
      <c r="J10" s="3" t="s">
        <v>30</v>
      </c>
    </row>
    <row r="11" spans="4:10" ht="30" customHeight="1" x14ac:dyDescent="0.15">
      <c r="D11" s="2">
        <v>1</v>
      </c>
      <c r="E11" s="4" t="s">
        <v>19</v>
      </c>
      <c r="F11" s="2">
        <v>7500</v>
      </c>
      <c r="G11" s="2">
        <f>F11*G7</f>
        <v>150</v>
      </c>
      <c r="H11" s="2">
        <v>3</v>
      </c>
      <c r="I11" s="2">
        <f t="shared" ref="I11:I15" si="0">G11*H11/100</f>
        <v>4.5</v>
      </c>
      <c r="J11" s="2">
        <v>3</v>
      </c>
    </row>
    <row r="12" spans="4:10" ht="30" customHeight="1" x14ac:dyDescent="0.15">
      <c r="D12" s="2">
        <v>2</v>
      </c>
      <c r="E12" s="4" t="s">
        <v>9</v>
      </c>
      <c r="F12" s="2">
        <v>10000</v>
      </c>
      <c r="G12" s="2">
        <f>10000*0.02</f>
        <v>200</v>
      </c>
      <c r="H12" s="2">
        <v>3</v>
      </c>
      <c r="I12" s="2">
        <f t="shared" si="0"/>
        <v>6</v>
      </c>
      <c r="J12" s="2">
        <v>3</v>
      </c>
    </row>
    <row r="13" spans="4:10" ht="39" customHeight="1" x14ac:dyDescent="0.15">
      <c r="D13" s="2">
        <v>3</v>
      </c>
      <c r="E13" s="4" t="s">
        <v>12</v>
      </c>
      <c r="F13" s="2">
        <v>16800</v>
      </c>
      <c r="G13" s="2">
        <f>16800*0.02</f>
        <v>336</v>
      </c>
      <c r="H13" s="2">
        <v>2</v>
      </c>
      <c r="I13" s="2">
        <f t="shared" si="0"/>
        <v>6.72</v>
      </c>
      <c r="J13" s="2">
        <v>4</v>
      </c>
    </row>
    <row r="14" spans="4:10" ht="39.950000000000003" customHeight="1" x14ac:dyDescent="0.15">
      <c r="D14" s="2">
        <v>4</v>
      </c>
      <c r="E14" s="4" t="s">
        <v>31</v>
      </c>
      <c r="F14" s="2">
        <v>30000</v>
      </c>
      <c r="G14" s="2">
        <f>30000*0.02</f>
        <v>600</v>
      </c>
      <c r="H14" s="2">
        <v>1.5</v>
      </c>
      <c r="I14" s="2">
        <f t="shared" si="0"/>
        <v>9</v>
      </c>
      <c r="J14" s="2">
        <v>4</v>
      </c>
    </row>
    <row r="15" spans="4:10" ht="30" customHeight="1" x14ac:dyDescent="0.15">
      <c r="D15" s="2">
        <v>5</v>
      </c>
      <c r="E15" s="4" t="s">
        <v>17</v>
      </c>
      <c r="F15" s="2">
        <v>2500</v>
      </c>
      <c r="G15" s="2">
        <f>2500*0.02</f>
        <v>50</v>
      </c>
      <c r="H15" s="2">
        <v>6</v>
      </c>
      <c r="I15" s="2">
        <f t="shared" si="0"/>
        <v>3</v>
      </c>
      <c r="J15" s="2">
        <v>2</v>
      </c>
    </row>
    <row r="16" spans="4:10" ht="38.1" customHeight="1" x14ac:dyDescent="0.15">
      <c r="D16" s="47" t="s">
        <v>32</v>
      </c>
      <c r="E16" s="48"/>
      <c r="F16" s="48"/>
      <c r="G16" s="48"/>
      <c r="H16" s="49"/>
      <c r="I16" s="2">
        <f>I15+I14+I13+I12+I11</f>
        <v>29.22</v>
      </c>
      <c r="J16" s="2">
        <f>J15+J14+J13+J12+J11</f>
        <v>16</v>
      </c>
    </row>
  </sheetData>
  <mergeCells count="2">
    <mergeCell ref="E9:I9"/>
    <mergeCell ref="D16:H16"/>
  </mergeCells>
  <phoneticPr fontId="9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图审</vt:lpstr>
      <vt:lpstr>图审项目（废）</vt:lpstr>
      <vt:lpstr>Sheet3</vt:lpstr>
      <vt:lpstr>图审!Print_Area</vt:lpstr>
      <vt:lpstr>'图审项目（废）'!Print_Area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李小艳</dc:creator>
  <cp:lastModifiedBy>defporf</cp:lastModifiedBy>
  <cp:lastPrinted>2019-05-13T06:31:02Z</cp:lastPrinted>
  <dcterms:created xsi:type="dcterms:W3CDTF">2006-09-13T11:21:00Z</dcterms:created>
  <dcterms:modified xsi:type="dcterms:W3CDTF">2019-05-13T06:51:06Z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